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370" windowHeight="11760"/>
  </bookViews>
  <sheets>
    <sheet name="Cess.2015-budget 2016" sheetId="6" r:id="rId1"/>
  </sheets>
  <calcPr calcId="145621"/>
</workbook>
</file>

<file path=xl/calcChain.xml><?xml version="1.0" encoding="utf-8"?>
<calcChain xmlns="http://schemas.openxmlformats.org/spreadsheetml/2006/main">
  <c r="O19" i="6" l="1"/>
  <c r="N19" i="6"/>
  <c r="G19" i="6"/>
  <c r="J18" i="6"/>
  <c r="K18" i="6" s="1"/>
  <c r="K19" i="6" s="1"/>
  <c r="E18" i="6"/>
  <c r="G23" i="6" l="1"/>
  <c r="K23" i="6" l="1"/>
  <c r="N23" i="6"/>
  <c r="O23" i="6" s="1"/>
  <c r="E7" i="6" l="1"/>
  <c r="J7" i="6" l="1"/>
  <c r="K7" i="6" s="1"/>
  <c r="N12" i="6" l="1"/>
  <c r="O12" i="6" s="1"/>
  <c r="N8" i="6"/>
  <c r="O8" i="6" s="1"/>
  <c r="J11" i="6" l="1"/>
  <c r="K11" i="6" s="1"/>
  <c r="J10" i="6"/>
  <c r="K10" i="6" s="1"/>
  <c r="K12" i="6" s="1"/>
  <c r="E10" i="6" l="1"/>
  <c r="E11" i="6"/>
  <c r="G12" i="6" l="1"/>
  <c r="G8" i="6"/>
  <c r="K8" i="6"/>
</calcChain>
</file>

<file path=xl/sharedStrings.xml><?xml version="1.0" encoding="utf-8"?>
<sst xmlns="http://schemas.openxmlformats.org/spreadsheetml/2006/main" count="64" uniqueCount="26">
  <si>
    <t>Amministrazione</t>
  </si>
  <si>
    <t>Nota richiesta</t>
  </si>
  <si>
    <t>Dot.org.</t>
  </si>
  <si>
    <t>Presenti</t>
  </si>
  <si>
    <t>Qualifiche</t>
  </si>
  <si>
    <t>Unità autorizzate</t>
  </si>
  <si>
    <t>Onere trattamento accessorio
dirigente o non dirigente</t>
  </si>
  <si>
    <t>Trattamento complessivo
(onere individuale annuo)</t>
  </si>
  <si>
    <t>Oneri a regime
Assunzioni autorizzate</t>
  </si>
  <si>
    <t>Trattamento 
fondamentale</t>
  </si>
  <si>
    <t>Trattamento accessorio</t>
  </si>
  <si>
    <t xml:space="preserve">Vacanze </t>
  </si>
  <si>
    <t>TOTALE Cessazioni anno 2015</t>
  </si>
  <si>
    <t>DIRIGENTI</t>
  </si>
  <si>
    <t>PERSONALE NON DIRIGENZIALE</t>
  </si>
  <si>
    <t>TOTALE</t>
  </si>
  <si>
    <t>Onere trattamento fondamentale
(individuale annuo)</t>
  </si>
  <si>
    <t>Ministero dello sviluppo economico</t>
  </si>
  <si>
    <t>Budget 2016
(60% cessazioni personale qualfica dirigenziale)
(25% cessazioni personale non dirigenziale)</t>
  </si>
  <si>
    <t>nota 30/9/2016 n.22159
nota 2/12/2016 n.28585</t>
  </si>
  <si>
    <t>Area III F1
funzionario
(procedura da bandire)</t>
  </si>
  <si>
    <t>Area II F1
assistente amministrativo
(procedura da bandire)</t>
  </si>
  <si>
    <t>Dirigente II fascia
tecnico-informatico
(procedura da bandire)</t>
  </si>
  <si>
    <t>PRIMA RICHIESTA DI RIMODULAZIONE AVANZATA CON NOTA DEL 21.06.2017N.19570
(Cessazioni anno 2015 – Budget 2016)</t>
  </si>
  <si>
    <t>DPCM 4.04.206
ASSUNZIONI IN SERVIZIO ANNO 2016
(Cessazioni anno 2015 – Budget 2016)</t>
  </si>
  <si>
    <t>EAV/CRI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</si>
</sst>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6"/>
      <name val="Cambria"/>
      <family val="1"/>
    </font>
    <font>
      <b/>
      <sz val="16"/>
      <color indexed="8"/>
      <name val="Cambria"/>
      <family val="1"/>
    </font>
    <font>
      <sz val="16"/>
      <name val="Cambria"/>
      <family val="1"/>
    </font>
    <font>
      <sz val="16"/>
      <name val="Calibri"/>
      <family val="2"/>
    </font>
    <font>
      <b/>
      <i/>
      <sz val="16"/>
      <name val="Cambria"/>
      <family val="1"/>
    </font>
    <font>
      <b/>
      <i/>
      <sz val="16"/>
      <color indexed="10"/>
      <name val="Cambria"/>
      <family val="1"/>
    </font>
    <font>
      <b/>
      <sz val="16"/>
      <color indexed="1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topLeftCell="D1" zoomScale="60" zoomScaleNormal="60" workbookViewId="0">
      <selection activeCell="G33" sqref="G33"/>
    </sheetView>
  </sheetViews>
  <sheetFormatPr defaultRowHeight="15" x14ac:dyDescent="0.25"/>
  <cols>
    <col min="1" max="1" width="26.140625" customWidth="1"/>
    <col min="2" max="2" width="23.140625" customWidth="1"/>
    <col min="3" max="3" width="12.5703125" customWidth="1"/>
    <col min="4" max="4" width="14.85546875" customWidth="1"/>
    <col min="5" max="5" width="14.140625" customWidth="1"/>
    <col min="6" max="6" width="33.28515625" customWidth="1"/>
    <col min="7" max="7" width="21.85546875" customWidth="1"/>
    <col min="8" max="8" width="30.42578125" customWidth="1"/>
    <col min="9" max="9" width="25.5703125" customWidth="1"/>
    <col min="10" max="10" width="25.85546875" customWidth="1"/>
    <col min="11" max="11" width="29.85546875" customWidth="1"/>
    <col min="12" max="12" width="24.140625" customWidth="1"/>
    <col min="13" max="13" width="25.42578125" customWidth="1"/>
    <col min="14" max="14" width="26" customWidth="1"/>
    <col min="15" max="15" width="30.7109375" customWidth="1"/>
  </cols>
  <sheetData>
    <row r="1" spans="1:15" ht="15" customHeight="1" x14ac:dyDescent="0.25"/>
    <row r="2" spans="1:15" ht="15" customHeight="1" x14ac:dyDescent="0.25"/>
    <row r="3" spans="1:15" ht="15" customHeight="1" x14ac:dyDescent="0.25"/>
    <row r="4" spans="1:15" ht="81.75" customHeight="1" x14ac:dyDescent="0.25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51.5" customHeight="1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11</v>
      </c>
      <c r="F5" s="6" t="s">
        <v>4</v>
      </c>
      <c r="G5" s="6" t="s">
        <v>5</v>
      </c>
      <c r="H5" s="7" t="s">
        <v>16</v>
      </c>
      <c r="I5" s="7" t="s">
        <v>6</v>
      </c>
      <c r="J5" s="6" t="s">
        <v>7</v>
      </c>
      <c r="K5" s="6" t="s">
        <v>8</v>
      </c>
      <c r="L5" s="7" t="s">
        <v>9</v>
      </c>
      <c r="M5" s="7" t="s">
        <v>10</v>
      </c>
      <c r="N5" s="8" t="s">
        <v>12</v>
      </c>
      <c r="O5" s="8" t="s">
        <v>18</v>
      </c>
    </row>
    <row r="6" spans="1:15" ht="49.9" customHeight="1" x14ac:dyDescent="0.25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90" customHeight="1" x14ac:dyDescent="0.35">
      <c r="A7" s="9"/>
      <c r="B7" s="10" t="s">
        <v>19</v>
      </c>
      <c r="C7" s="9">
        <v>130</v>
      </c>
      <c r="D7" s="9">
        <v>123</v>
      </c>
      <c r="E7" s="9">
        <f>C7-D7</f>
        <v>7</v>
      </c>
      <c r="F7" s="9" t="s">
        <v>22</v>
      </c>
      <c r="G7" s="9">
        <v>3</v>
      </c>
      <c r="H7" s="11">
        <v>60383.12</v>
      </c>
      <c r="I7" s="11">
        <v>72883</v>
      </c>
      <c r="J7" s="11">
        <f>H7+I7</f>
        <v>133266.12</v>
      </c>
      <c r="K7" s="11">
        <f>G7*J7</f>
        <v>399798.36</v>
      </c>
      <c r="L7" s="9"/>
      <c r="M7" s="9"/>
      <c r="N7" s="9"/>
      <c r="O7" s="12"/>
    </row>
    <row r="8" spans="1:15" ht="60" customHeight="1" x14ac:dyDescent="0.25">
      <c r="A8" s="13" t="s">
        <v>17</v>
      </c>
      <c r="B8" s="14"/>
      <c r="C8" s="13"/>
      <c r="D8" s="13"/>
      <c r="E8" s="13"/>
      <c r="F8" s="15"/>
      <c r="G8" s="13">
        <f>G7</f>
        <v>3</v>
      </c>
      <c r="H8" s="16"/>
      <c r="I8" s="16"/>
      <c r="J8" s="16"/>
      <c r="K8" s="16">
        <f>K7</f>
        <v>399798.36</v>
      </c>
      <c r="L8" s="16">
        <v>362298.7</v>
      </c>
      <c r="M8" s="16">
        <v>437298</v>
      </c>
      <c r="N8" s="16">
        <f>L8+M8</f>
        <v>799596.7</v>
      </c>
      <c r="O8" s="16">
        <f>N8*60/100</f>
        <v>479758.02</v>
      </c>
    </row>
    <row r="9" spans="1:15" ht="49.9" customHeight="1" x14ac:dyDescent="0.2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72.75" customHeight="1" x14ac:dyDescent="0.25">
      <c r="A10" s="29"/>
      <c r="B10" s="28" t="s">
        <v>19</v>
      </c>
      <c r="C10" s="9">
        <v>1460</v>
      </c>
      <c r="D10" s="9">
        <v>1359</v>
      </c>
      <c r="E10" s="9">
        <f t="shared" ref="E10:E11" si="0">C10-D10</f>
        <v>101</v>
      </c>
      <c r="F10" s="9" t="s">
        <v>20</v>
      </c>
      <c r="G10" s="9">
        <v>7</v>
      </c>
      <c r="H10" s="11">
        <v>36247.879999999997</v>
      </c>
      <c r="I10" s="11">
        <v>4487.66</v>
      </c>
      <c r="J10" s="11">
        <f>H10+I10</f>
        <v>40735.539999999994</v>
      </c>
      <c r="K10" s="11">
        <f>G10*J10</f>
        <v>285148.77999999997</v>
      </c>
      <c r="L10" s="29"/>
      <c r="M10" s="29"/>
      <c r="N10" s="29"/>
      <c r="O10" s="30"/>
    </row>
    <row r="11" spans="1:15" ht="81.75" customHeight="1" x14ac:dyDescent="0.25">
      <c r="A11" s="29"/>
      <c r="B11" s="28"/>
      <c r="C11" s="9">
        <v>1293</v>
      </c>
      <c r="D11" s="9">
        <v>1213</v>
      </c>
      <c r="E11" s="9">
        <f t="shared" si="0"/>
        <v>80</v>
      </c>
      <c r="F11" s="9" t="s">
        <v>21</v>
      </c>
      <c r="G11" s="9">
        <v>6</v>
      </c>
      <c r="H11" s="11">
        <v>29313.41</v>
      </c>
      <c r="I11" s="11">
        <v>4487.66</v>
      </c>
      <c r="J11" s="11">
        <f>H11+I11</f>
        <v>33801.07</v>
      </c>
      <c r="K11" s="11">
        <f>G11*J11</f>
        <v>202806.41999999998</v>
      </c>
      <c r="L11" s="29"/>
      <c r="M11" s="29"/>
      <c r="N11" s="29"/>
      <c r="O11" s="30"/>
    </row>
    <row r="12" spans="1:15" ht="67.5" customHeight="1" x14ac:dyDescent="0.25">
      <c r="A12" s="13" t="s">
        <v>17</v>
      </c>
      <c r="B12" s="17"/>
      <c r="C12" s="18"/>
      <c r="D12" s="18"/>
      <c r="E12" s="18"/>
      <c r="F12" s="19"/>
      <c r="G12" s="20">
        <f>SUM(G10:G11)</f>
        <v>13</v>
      </c>
      <c r="H12" s="16"/>
      <c r="I12" s="21"/>
      <c r="J12" s="21"/>
      <c r="K12" s="16">
        <f>SUM(K10:K11)</f>
        <v>487955.19999999995</v>
      </c>
      <c r="L12" s="16">
        <v>3253336.4</v>
      </c>
      <c r="M12" s="16">
        <v>308085.95</v>
      </c>
      <c r="N12" s="16">
        <f>L12+M12</f>
        <v>3561422.35</v>
      </c>
      <c r="O12" s="16">
        <f>N12*25/100</f>
        <v>890355.58750000002</v>
      </c>
    </row>
    <row r="13" spans="1:15" ht="55.15" hidden="1" customHeight="1" x14ac:dyDescent="0.25">
      <c r="A13" s="1" t="s">
        <v>15</v>
      </c>
      <c r="B13" s="2"/>
      <c r="C13" s="3"/>
      <c r="D13" s="3"/>
      <c r="E13" s="3"/>
      <c r="F13" s="4"/>
      <c r="G13" s="1"/>
      <c r="H13" s="2"/>
      <c r="I13" s="3"/>
      <c r="J13" s="3"/>
      <c r="K13" s="5"/>
      <c r="L13" s="2"/>
      <c r="M13" s="3"/>
      <c r="N13" s="5"/>
      <c r="O13" s="5"/>
    </row>
    <row r="15" spans="1:15" ht="102" customHeight="1" x14ac:dyDescent="0.25">
      <c r="A15" s="26" t="s">
        <v>23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10.25" customHeight="1" x14ac:dyDescent="0.25">
      <c r="A16" s="6" t="s">
        <v>0</v>
      </c>
      <c r="B16" s="7" t="s">
        <v>1</v>
      </c>
      <c r="C16" s="7" t="s">
        <v>2</v>
      </c>
      <c r="D16" s="7" t="s">
        <v>3</v>
      </c>
      <c r="E16" s="7" t="s">
        <v>11</v>
      </c>
      <c r="F16" s="6" t="s">
        <v>4</v>
      </c>
      <c r="G16" s="6" t="s">
        <v>5</v>
      </c>
      <c r="H16" s="7" t="s">
        <v>16</v>
      </c>
      <c r="I16" s="7" t="s">
        <v>6</v>
      </c>
      <c r="J16" s="6" t="s">
        <v>7</v>
      </c>
      <c r="K16" s="6" t="s">
        <v>8</v>
      </c>
      <c r="L16" s="7" t="s">
        <v>9</v>
      </c>
      <c r="M16" s="7" t="s">
        <v>10</v>
      </c>
      <c r="N16" s="8" t="s">
        <v>12</v>
      </c>
      <c r="O16" s="8" t="s">
        <v>18</v>
      </c>
    </row>
    <row r="17" spans="1:15" ht="81.75" customHeight="1" x14ac:dyDescent="0.25">
      <c r="A17" s="27" t="s">
        <v>13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81.75" customHeight="1" x14ac:dyDescent="0.35">
      <c r="A18" s="23"/>
      <c r="B18" s="22" t="s">
        <v>19</v>
      </c>
      <c r="C18" s="23">
        <v>130</v>
      </c>
      <c r="D18" s="23">
        <v>123</v>
      </c>
      <c r="E18" s="23">
        <f>C18-D18</f>
        <v>7</v>
      </c>
      <c r="F18" s="23" t="s">
        <v>22</v>
      </c>
      <c r="G18" s="23">
        <v>3</v>
      </c>
      <c r="H18" s="11">
        <v>60383.12</v>
      </c>
      <c r="I18" s="11">
        <v>72883</v>
      </c>
      <c r="J18" s="11">
        <f>H18+I18</f>
        <v>133266.12</v>
      </c>
      <c r="K18" s="11">
        <f>G18*J18</f>
        <v>399798.36</v>
      </c>
      <c r="L18" s="23"/>
      <c r="M18" s="23"/>
      <c r="N18" s="23"/>
      <c r="O18" s="24"/>
    </row>
    <row r="19" spans="1:15" ht="81.75" customHeight="1" x14ac:dyDescent="0.25">
      <c r="A19" s="13" t="s">
        <v>17</v>
      </c>
      <c r="B19" s="14"/>
      <c r="C19" s="13"/>
      <c r="D19" s="13"/>
      <c r="E19" s="13"/>
      <c r="F19" s="15"/>
      <c r="G19" s="13">
        <f>G18</f>
        <v>3</v>
      </c>
      <c r="H19" s="16"/>
      <c r="I19" s="16"/>
      <c r="J19" s="16"/>
      <c r="K19" s="16">
        <f>K18</f>
        <v>399798.36</v>
      </c>
      <c r="L19" s="16">
        <v>362298.7</v>
      </c>
      <c r="M19" s="16">
        <v>437298</v>
      </c>
      <c r="N19" s="16">
        <f>L19+M19</f>
        <v>799596.7</v>
      </c>
      <c r="O19" s="16">
        <f>N19*60/100</f>
        <v>479758.02</v>
      </c>
    </row>
    <row r="20" spans="1:15" ht="81.75" customHeight="1" x14ac:dyDescent="0.25">
      <c r="A20" s="27" t="s">
        <v>14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41.75" x14ac:dyDescent="0.25">
      <c r="A21" s="6" t="s">
        <v>0</v>
      </c>
      <c r="B21" s="7" t="s">
        <v>1</v>
      </c>
      <c r="C21" s="7" t="s">
        <v>2</v>
      </c>
      <c r="D21" s="7" t="s">
        <v>3</v>
      </c>
      <c r="E21" s="7" t="s">
        <v>11</v>
      </c>
      <c r="F21" s="6" t="s">
        <v>4</v>
      </c>
      <c r="G21" s="6" t="s">
        <v>5</v>
      </c>
      <c r="H21" s="7" t="s">
        <v>16</v>
      </c>
      <c r="I21" s="7" t="s">
        <v>6</v>
      </c>
      <c r="J21" s="6" t="s">
        <v>7</v>
      </c>
      <c r="K21" s="6" t="s">
        <v>8</v>
      </c>
      <c r="L21" s="7" t="s">
        <v>9</v>
      </c>
      <c r="M21" s="7" t="s">
        <v>10</v>
      </c>
      <c r="N21" s="8" t="s">
        <v>12</v>
      </c>
      <c r="O21" s="8" t="s">
        <v>18</v>
      </c>
    </row>
    <row r="22" spans="1:15" ht="84" customHeight="1" x14ac:dyDescent="0.35">
      <c r="A22" s="23"/>
      <c r="B22" s="22"/>
      <c r="C22" s="25">
        <v>1460</v>
      </c>
      <c r="D22" s="25">
        <v>1352</v>
      </c>
      <c r="E22" s="25">
        <v>101</v>
      </c>
      <c r="F22" s="23" t="s">
        <v>25</v>
      </c>
      <c r="G22" s="23">
        <v>16</v>
      </c>
      <c r="H22" s="11"/>
      <c r="I22" s="11"/>
      <c r="J22" s="11"/>
      <c r="K22" s="11">
        <v>890355.53</v>
      </c>
      <c r="L22" s="23"/>
      <c r="M22" s="23"/>
      <c r="N22" s="23"/>
      <c r="O22" s="24"/>
    </row>
    <row r="23" spans="1:15" ht="89.25" customHeight="1" x14ac:dyDescent="0.25">
      <c r="A23" s="13" t="s">
        <v>17</v>
      </c>
      <c r="B23" s="17"/>
      <c r="C23" s="18"/>
      <c r="D23" s="18"/>
      <c r="E23" s="18"/>
      <c r="F23" s="19"/>
      <c r="G23" s="20">
        <f>SUM(G22:G22)</f>
        <v>16</v>
      </c>
      <c r="H23" s="16"/>
      <c r="I23" s="21"/>
      <c r="J23" s="21"/>
      <c r="K23" s="16">
        <f>SUM(K22:K22)</f>
        <v>890355.53</v>
      </c>
      <c r="L23" s="16">
        <v>3253336.4</v>
      </c>
      <c r="M23" s="16">
        <v>308085.95</v>
      </c>
      <c r="N23" s="16">
        <f>L23+M23</f>
        <v>3561422.35</v>
      </c>
      <c r="O23" s="16">
        <f>N23*25/100</f>
        <v>890355.58750000002</v>
      </c>
    </row>
  </sheetData>
  <mergeCells count="12">
    <mergeCell ref="A4:O4"/>
    <mergeCell ref="B10:B11"/>
    <mergeCell ref="A10:A11"/>
    <mergeCell ref="L10:L11"/>
    <mergeCell ref="M10:M11"/>
    <mergeCell ref="N10:N11"/>
    <mergeCell ref="O10:O11"/>
    <mergeCell ref="A15:O15"/>
    <mergeCell ref="A17:O17"/>
    <mergeCell ref="A20:O20"/>
    <mergeCell ref="A6:O6"/>
    <mergeCell ref="A9:O9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Cess.2015-budget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2014-12-04T14:12:27Z</cp:lastPrinted>
  <dcterms:created xsi:type="dcterms:W3CDTF">2006-09-25T09:17:32Z</dcterms:created>
  <dcterms:modified xsi:type="dcterms:W3CDTF">2017-10-16T11:15:13Z</dcterms:modified>
</cp:coreProperties>
</file>